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lanalin/Downloads/Lana-未備份_20250225/01_Work File/project/01_耀風會計/00_每月文案對焦/文章/2026-05/工具包Final/"/>
    </mc:Choice>
  </mc:AlternateContent>
  <xr:revisionPtr revIDLastSave="0" documentId="13_ncr:1_{F40FC57C-13DB-3A40-A244-8F0EA7BBE9E0}" xr6:coauthVersionLast="47" xr6:coauthVersionMax="47" xr10:uidLastSave="{00000000-0000-0000-0000-000000000000}"/>
  <bookViews>
    <workbookView xWindow="0" yWindow="520" windowWidth="20320" windowHeight="13100" activeTab="3" xr2:uid="{00000000-000D-0000-FFFF-FFFF00000000}"/>
  </bookViews>
  <sheets>
    <sheet name="使用說明" sheetId="5" r:id="rId1"/>
    <sheet name="DEI 投入與社會價值試算" sheetId="6" r:id="rId2"/>
    <sheet name="DEI 友善職場與經營成熟度評分表" sheetId="7" r:id="rId3"/>
    <sheet name="成熟度儀表板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6" i="4" l="1"/>
  <c r="E9" i="7"/>
  <c r="C12" i="4" s="1"/>
  <c r="E8" i="7"/>
  <c r="C11" i="4" s="1"/>
  <c r="E7" i="7"/>
  <c r="C10" i="4" s="1"/>
  <c r="E6" i="7"/>
  <c r="C9" i="4" s="1"/>
  <c r="E9" i="6"/>
  <c r="H8" i="6"/>
  <c r="H7" i="6"/>
  <c r="H6" i="6"/>
  <c r="H9" i="6" s="1"/>
  <c r="C6" i="4" l="1"/>
  <c r="B19" i="4" s="1"/>
</calcChain>
</file>

<file path=xl/sharedStrings.xml><?xml version="1.0" encoding="utf-8"?>
<sst xmlns="http://schemas.openxmlformats.org/spreadsheetml/2006/main" count="74" uniqueCount="59">
  <si>
    <t>耀風會計師事務所｜ESG 財務工具包</t>
  </si>
  <si>
    <t>工具名稱：</t>
  </si>
  <si>
    <t>填寫原則：</t>
  </si>
  <si>
    <t>項目類別</t>
  </si>
  <si>
    <t>單位</t>
  </si>
  <si>
    <t>2025年實績 (A)</t>
  </si>
  <si>
    <t>TWD</t>
  </si>
  <si>
    <t>評估項目</t>
  </si>
  <si>
    <t>檢核內容</t>
  </si>
  <si>
    <t>準備狀態</t>
  </si>
  <si>
    <t>燈號</t>
  </si>
  <si>
    <t>備註與佐證文件建議</t>
  </si>
  <si>
    <t>成熟度面向</t>
  </si>
  <si>
    <t>得分</t>
  </si>
  <si>
    <t>2. 行動建議</t>
  </si>
  <si>
    <t>3. 強轉化區塊</t>
  </si>
  <si>
    <t>友善職場</t>
  </si>
  <si>
    <t>[ 點此聯繫：耀風顧問預約諮詢 ]</t>
    <phoneticPr fontId="6" type="noConversion"/>
  </si>
  <si>
    <t>適用對象：</t>
  </si>
  <si>
    <t>DEI 韌性評估：友善職場與財務價值試算組</t>
  </si>
  <si>
    <t>欲量化人才留任價值、建立社會影響力指標（S 數據）之企業經營者、HR 主管、財務長。</t>
  </si>
  <si>
    <t>1. 數據基礎：請準備 2025 年之員工留任率數據、女性管理職佔比、福利設施（如育兒室）投入預算及各項人才發展費用。</t>
  </si>
  <si>
    <t>2. 量化邏輯：本表採用 SROI（社會投資報酬率）初步邏輯，將「軟性文化」轉化為「財務代理指標」進行試算。</t>
  </si>
  <si>
    <t>3. 一致性原則：確保填寫數據與內部人資系統及財務帳冊一致，以利未來進行永續確信。</t>
  </si>
  <si>
    <t>本工具提供之 SROI 數值為基於市場代理變數之初步評估，正式之社會影響力報告或 ESG 鑑證請諮詢專業會計團隊。</t>
  </si>
  <si>
    <t>關鍵投入項目</t>
  </si>
  <si>
    <t>財務代理指標說明</t>
  </si>
  <si>
    <t>估算乘數</t>
  </si>
  <si>
    <t>預估社會價值回報 (公式)</t>
  </si>
  <si>
    <t>人才發展</t>
  </si>
  <si>
    <t>女性領導力培訓投資額</t>
  </si>
  <si>
    <t>提升中高階管理決策效能</t>
  </si>
  <si>
    <t>彈性工時／育兒補助投入</t>
  </si>
  <si>
    <t>降低人才流失之重置成本</t>
  </si>
  <si>
    <t>身心健康</t>
  </si>
  <si>
    <t>EAP 與員工減壓專案費用</t>
  </si>
  <si>
    <t>減少病假率與提升生產力</t>
  </si>
  <si>
    <t>合計投入</t>
  </si>
  <si>
    <t>預估總價值</t>
  </si>
  <si>
    <t>包容治理</t>
  </si>
  <si>
    <t>公司高階主管中女性比例是否超過 30%？</t>
  </si>
  <si>
    <t>組織架構圖與董監名單</t>
  </si>
  <si>
    <t>薪酬公平</t>
  </si>
  <si>
    <t>是否已完成年度「性別薪酬差異」審計？</t>
  </si>
  <si>
    <t>薪資結構勾稽與分析報告</t>
  </si>
  <si>
    <t>彈性制度</t>
  </si>
  <si>
    <t>是否具備標準化的彈性工時或優於勞基法之假別？</t>
  </si>
  <si>
    <t>員工手冊與內部管理辦法</t>
  </si>
  <si>
    <t>數據透明</t>
  </si>
  <si>
    <t>社會面向（S）指標是否具備數位化追蹤軌跡？</t>
  </si>
  <si>
    <t>系統後台數據或年度盤點表</t>
  </si>
  <si>
    <t>DEI 經營成熟得分</t>
  </si>
  <si>
    <t>預估 SROI 報酬倍數</t>
  </si>
  <si>
    <t>本工具為耀風會計師事務所提供予企業內部初評工具，提供之 SROI 數值為基於市場代理變數之初步評估，正式之社會影響力報告或 ESG 確信請諮詢專業會計團隊。</t>
    <phoneticPr fontId="6" type="noConversion"/>
  </si>
  <si>
    <t>＊SROI 乘數採學術與市場代理變數平均值</t>
    <phoneticPr fontId="6" type="noConversion"/>
  </si>
  <si>
    <t>DEI 韌性評估：友善職場與財務價值試算組</t>
    <phoneticPr fontId="6" type="noConversion"/>
  </si>
  <si>
    <t>本頁為自動匯整結果，供管理層快速判讀；正式之社會影響力報告、ESG 確信或外部揭露文件仍需由專業團隊進一步審閱。</t>
    <phoneticPr fontId="6" type="noConversion"/>
  </si>
  <si>
    <t>填寫工具包做初步評估後，可諮詢專業團隊協助您精算人才留任效益，讓友善職場成為企業的競爭力。</t>
    <phoneticPr fontId="6" type="noConversion"/>
  </si>
  <si>
    <t>1. 核心評估總覽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</si>
</sst>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3">
    <font>
      <sz val="11"/>
      <color theme="1"/>
      <name val="新細明體"/>
      <family val="2"/>
      <scheme val="minor"/>
    </font>
    <font>
      <b/>
      <sz val="16"/>
      <color rgb="FFFFFFFF"/>
      <name val="微軟正黑體"/>
      <family val="2"/>
      <charset val="136"/>
    </font>
    <font>
      <sz val="11"/>
      <color theme="1"/>
      <name val="微軟正黑體"/>
      <family val="2"/>
      <charset val="136"/>
    </font>
    <font>
      <i/>
      <sz val="10"/>
      <color rgb="FF5C1721"/>
      <name val="微軟正黑體"/>
      <family val="2"/>
      <charset val="136"/>
    </font>
    <font>
      <b/>
      <sz val="11"/>
      <color rgb="FF5C1721"/>
      <name val="微軟正黑體"/>
      <family val="2"/>
      <charset val="136"/>
    </font>
    <font>
      <sz val="9"/>
      <color rgb="FF666666"/>
      <name val="微軟正黑體"/>
      <family val="2"/>
      <charset val="136"/>
    </font>
    <font>
      <sz val="9"/>
      <name val="新細明體"/>
      <family val="3"/>
      <charset val="136"/>
      <scheme val="minor"/>
    </font>
    <font>
      <b/>
      <sz val="11"/>
      <color rgb="FFFFFFFF"/>
      <name val="微軟正黑體"/>
      <family val="2"/>
      <charset val="136"/>
    </font>
    <font>
      <sz val="11"/>
      <color theme="1" tint="0.14999847407452621"/>
      <name val="微軟正黑體"/>
      <family val="2"/>
      <charset val="136"/>
    </font>
    <font>
      <u/>
      <sz val="11"/>
      <color theme="10"/>
      <name val="新細明體"/>
      <family val="2"/>
      <scheme val="minor"/>
    </font>
    <font>
      <b/>
      <u/>
      <sz val="12"/>
      <color theme="0"/>
      <name val="微軟正黑體"/>
      <family val="2"/>
      <charset val="136"/>
    </font>
    <font>
      <sz val="11"/>
      <color theme="1"/>
      <name val="新細明體"/>
      <family val="1"/>
      <charset val="136"/>
    </font>
    <font>
      <sz val="11"/>
      <color theme="10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12422"/>
        <bgColor indexed="64"/>
      </patternFill>
    </fill>
    <fill>
      <patternFill patternType="solid">
        <fgColor rgb="FFEDE6E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/>
      </patternFill>
    </fill>
    <fill>
      <patternFill patternType="solid">
        <fgColor rgb="FF812422"/>
      </patternFill>
    </fill>
    <fill>
      <patternFill patternType="solid">
        <fgColor rgb="FFEDE6E9"/>
      </patternFill>
    </fill>
    <fill>
      <patternFill patternType="solid">
        <fgColor rgb="FFFAFAFA"/>
      </patternFill>
    </fill>
  </fills>
  <borders count="20">
    <border>
      <left/>
      <right/>
      <top/>
      <bottom/>
      <diagonal/>
    </border>
    <border>
      <left style="thin">
        <color rgb="FFC9C2C5"/>
      </left>
      <right style="thin">
        <color rgb="FFC9C2C5"/>
      </right>
      <top style="thin">
        <color rgb="FFC9C2C5"/>
      </top>
      <bottom style="thin">
        <color rgb="FFC9C2C5"/>
      </bottom>
      <diagonal/>
    </border>
    <border>
      <left/>
      <right/>
      <top style="thin">
        <color rgb="FFC9C2C5"/>
      </top>
      <bottom/>
      <diagonal/>
    </border>
    <border>
      <left style="thin">
        <color rgb="FFC9C2C5"/>
      </left>
      <right/>
      <top/>
      <bottom/>
      <diagonal/>
    </border>
    <border>
      <left/>
      <right style="thin">
        <color rgb="FFC9C2C5"/>
      </right>
      <top style="thin">
        <color rgb="FFC9C2C5"/>
      </top>
      <bottom/>
      <diagonal/>
    </border>
    <border>
      <left/>
      <right style="thin">
        <color rgb="FFC9C2C5"/>
      </right>
      <top/>
      <bottom/>
      <diagonal/>
    </border>
    <border>
      <left style="thin">
        <color rgb="FFC9C2C5"/>
      </left>
      <right/>
      <top/>
      <bottom style="thin">
        <color rgb="FFC9C2C5"/>
      </bottom>
      <diagonal/>
    </border>
    <border>
      <left/>
      <right/>
      <top/>
      <bottom style="thin">
        <color rgb="FFC9C2C5"/>
      </bottom>
      <diagonal/>
    </border>
    <border>
      <left/>
      <right style="thin">
        <color rgb="FFC9C2C5"/>
      </right>
      <top/>
      <bottom style="thin">
        <color rgb="FFC9C2C5"/>
      </bottom>
      <diagonal/>
    </border>
    <border>
      <left/>
      <right/>
      <top style="thin">
        <color rgb="FFC9C2C5"/>
      </top>
      <bottom style="thin">
        <color rgb="FFC9C2C5"/>
      </bottom>
      <diagonal/>
    </border>
    <border>
      <left/>
      <right style="thin">
        <color rgb="FFC9C2C5"/>
      </right>
      <top style="thin">
        <color rgb="FFC9C2C5"/>
      </top>
      <bottom style="thin">
        <color rgb="FFC9C2C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C9C2C5"/>
      </left>
      <right/>
      <top style="thin">
        <color rgb="FFC9C2C5"/>
      </top>
      <bottom style="thin">
        <color rgb="FFC9C2C5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1" fillId="0" borderId="0"/>
    <xf numFmtId="0" fontId="12" fillId="0" borderId="0" applyNumberFormat="0" applyFill="0" applyBorder="0" applyAlignment="0" applyProtection="0"/>
  </cellStyleXfs>
  <cellXfs count="74">
    <xf numFmtId="0" fontId="0" fillId="0" borderId="0" xfId="0"/>
    <xf numFmtId="0" fontId="2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9" fontId="2" fillId="2" borderId="1" xfId="0" applyNumberFormat="1" applyFont="1" applyFill="1" applyBorder="1" applyAlignment="1">
      <alignment vertical="center" wrapText="1"/>
    </xf>
    <xf numFmtId="0" fontId="2" fillId="6" borderId="0" xfId="2" applyFont="1" applyFill="1"/>
    <xf numFmtId="0" fontId="2" fillId="6" borderId="11" xfId="2" applyFont="1" applyFill="1" applyBorder="1"/>
    <xf numFmtId="0" fontId="2" fillId="6" borderId="12" xfId="2" applyFont="1" applyFill="1" applyBorder="1"/>
    <xf numFmtId="0" fontId="2" fillId="6" borderId="13" xfId="2" applyFont="1" applyFill="1" applyBorder="1"/>
    <xf numFmtId="0" fontId="4" fillId="6" borderId="14" xfId="2" applyFont="1" applyFill="1" applyBorder="1"/>
    <xf numFmtId="0" fontId="2" fillId="6" borderId="15" xfId="2" applyFont="1" applyFill="1" applyBorder="1"/>
    <xf numFmtId="0" fontId="2" fillId="6" borderId="14" xfId="2" applyFont="1" applyFill="1" applyBorder="1"/>
    <xf numFmtId="0" fontId="2" fillId="6" borderId="16" xfId="2" applyFont="1" applyFill="1" applyBorder="1"/>
    <xf numFmtId="0" fontId="2" fillId="6" borderId="17" xfId="2" applyFont="1" applyFill="1" applyBorder="1"/>
    <xf numFmtId="0" fontId="2" fillId="6" borderId="18" xfId="2" applyFont="1" applyFill="1" applyBorder="1"/>
    <xf numFmtId="0" fontId="11" fillId="0" borderId="0" xfId="2"/>
    <xf numFmtId="0" fontId="7" fillId="7" borderId="1" xfId="2" applyFont="1" applyFill="1" applyBorder="1" applyAlignment="1">
      <alignment horizontal="center" vertical="center" wrapText="1"/>
    </xf>
    <xf numFmtId="0" fontId="2" fillId="6" borderId="1" xfId="2" applyFont="1" applyFill="1" applyBorder="1" applyAlignment="1">
      <alignment vertical="center" wrapText="1"/>
    </xf>
    <xf numFmtId="4" fontId="2" fillId="6" borderId="1" xfId="2" applyNumberFormat="1" applyFont="1" applyFill="1" applyBorder="1" applyAlignment="1">
      <alignment vertical="center" wrapText="1"/>
    </xf>
    <xf numFmtId="176" fontId="2" fillId="6" borderId="1" xfId="2" applyNumberFormat="1" applyFont="1" applyFill="1" applyBorder="1" applyAlignment="1">
      <alignment vertical="center" wrapText="1"/>
    </xf>
    <xf numFmtId="3" fontId="2" fillId="6" borderId="1" xfId="2" applyNumberFormat="1" applyFont="1" applyFill="1" applyBorder="1" applyAlignment="1">
      <alignment vertical="center" wrapText="1"/>
    </xf>
    <xf numFmtId="0" fontId="11" fillId="0" borderId="0" xfId="2" applyAlignment="1">
      <alignment wrapText="1"/>
    </xf>
    <xf numFmtId="0" fontId="8" fillId="6" borderId="0" xfId="2" applyFont="1" applyFill="1"/>
    <xf numFmtId="0" fontId="4" fillId="6" borderId="1" xfId="2" applyFont="1" applyFill="1" applyBorder="1" applyAlignment="1">
      <alignment vertical="center" wrapText="1"/>
    </xf>
    <xf numFmtId="3" fontId="2" fillId="0" borderId="1" xfId="2" applyNumberFormat="1" applyFont="1" applyBorder="1" applyAlignment="1">
      <alignment vertical="center" wrapText="1"/>
    </xf>
    <xf numFmtId="0" fontId="2" fillId="6" borderId="1" xfId="2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/>
    </xf>
    <xf numFmtId="0" fontId="2" fillId="0" borderId="1" xfId="2" applyFont="1" applyBorder="1" applyAlignment="1">
      <alignment vertical="center" wrapText="1"/>
    </xf>
    <xf numFmtId="0" fontId="5" fillId="9" borderId="1" xfId="2" applyFont="1" applyFill="1" applyBorder="1" applyAlignment="1">
      <alignment vertical="center" wrapText="1"/>
    </xf>
    <xf numFmtId="0" fontId="2" fillId="9" borderId="2" xfId="2" applyFont="1" applyFill="1" applyBorder="1" applyAlignment="1">
      <alignment wrapText="1"/>
    </xf>
    <xf numFmtId="0" fontId="2" fillId="9" borderId="2" xfId="2" applyFont="1" applyFill="1" applyBorder="1"/>
    <xf numFmtId="0" fontId="2" fillId="9" borderId="4" xfId="2" applyFont="1" applyFill="1" applyBorder="1"/>
    <xf numFmtId="0" fontId="2" fillId="9" borderId="6" xfId="2" applyFont="1" applyFill="1" applyBorder="1"/>
    <xf numFmtId="0" fontId="2" fillId="9" borderId="7" xfId="2" applyFont="1" applyFill="1" applyBorder="1"/>
    <xf numFmtId="0" fontId="2" fillId="9" borderId="8" xfId="2" applyFont="1" applyFill="1" applyBorder="1"/>
    <xf numFmtId="0" fontId="1" fillId="7" borderId="0" xfId="2" applyFont="1" applyFill="1" applyAlignment="1">
      <alignment horizontal="center" vertical="center"/>
    </xf>
    <xf numFmtId="0" fontId="2" fillId="7" borderId="0" xfId="2" applyFont="1" applyFill="1"/>
    <xf numFmtId="0" fontId="3" fillId="8" borderId="0" xfId="2" applyFont="1" applyFill="1" applyAlignment="1">
      <alignment horizontal="center"/>
    </xf>
    <xf numFmtId="0" fontId="2" fillId="8" borderId="0" xfId="2" applyFont="1" applyFill="1"/>
    <xf numFmtId="0" fontId="2" fillId="6" borderId="0" xfId="2" applyFont="1" applyFill="1" applyAlignment="1">
      <alignment wrapText="1"/>
    </xf>
    <xf numFmtId="0" fontId="2" fillId="6" borderId="0" xfId="2" applyFont="1" applyFill="1"/>
    <xf numFmtId="0" fontId="2" fillId="6" borderId="15" xfId="2" applyFont="1" applyFill="1" applyBorder="1"/>
    <xf numFmtId="0" fontId="2" fillId="9" borderId="4" xfId="2" applyFont="1" applyFill="1" applyBorder="1" applyAlignment="1">
      <alignment wrapText="1"/>
    </xf>
    <xf numFmtId="0" fontId="2" fillId="6" borderId="19" xfId="2" applyFont="1" applyFill="1" applyBorder="1" applyAlignment="1">
      <alignment horizontal="center" vertical="center" wrapText="1"/>
    </xf>
    <xf numFmtId="0" fontId="2" fillId="6" borderId="10" xfId="2" applyFont="1" applyFill="1" applyBorder="1" applyAlignment="1">
      <alignment horizontal="center" vertical="center" wrapText="1"/>
    </xf>
    <xf numFmtId="3" fontId="2" fillId="6" borderId="19" xfId="2" applyNumberFormat="1" applyFont="1" applyFill="1" applyBorder="1" applyAlignment="1">
      <alignment horizontal="center" vertical="center" wrapText="1"/>
    </xf>
    <xf numFmtId="3" fontId="2" fillId="6" borderId="10" xfId="2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2" fillId="5" borderId="2" xfId="0" applyFont="1" applyFill="1" applyBorder="1"/>
    <xf numFmtId="0" fontId="2" fillId="5" borderId="4" xfId="0" applyFont="1" applyFill="1" applyBorder="1"/>
    <xf numFmtId="0" fontId="2" fillId="5" borderId="6" xfId="0" applyFont="1" applyFill="1" applyBorder="1"/>
    <xf numFmtId="0" fontId="2" fillId="5" borderId="7" xfId="0" applyFont="1" applyFill="1" applyBorder="1"/>
    <xf numFmtId="0" fontId="2" fillId="5" borderId="8" xfId="0" applyFont="1" applyFill="1" applyBorder="1"/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/>
    <xf numFmtId="0" fontId="10" fillId="3" borderId="4" xfId="1" applyFont="1" applyFill="1" applyBorder="1"/>
    <xf numFmtId="0" fontId="10" fillId="3" borderId="6" xfId="1" applyFont="1" applyFill="1" applyBorder="1"/>
    <xf numFmtId="0" fontId="10" fillId="3" borderId="7" xfId="1" applyFont="1" applyFill="1" applyBorder="1"/>
    <xf numFmtId="0" fontId="10" fillId="3" borderId="8" xfId="1" applyFont="1" applyFill="1" applyBorder="1"/>
    <xf numFmtId="0" fontId="2" fillId="2" borderId="1" xfId="0" applyFont="1" applyFill="1" applyBorder="1" applyAlignment="1">
      <alignment vertical="center" wrapText="1"/>
    </xf>
    <xf numFmtId="0" fontId="2" fillId="2" borderId="2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7" fillId="3" borderId="1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10" xfId="0" applyFont="1" applyFill="1" applyBorder="1"/>
    <xf numFmtId="0" fontId="1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/>
    </xf>
    <xf numFmtId="0" fontId="2" fillId="2" borderId="3" xfId="0" applyFont="1" applyFill="1" applyBorder="1"/>
    <xf numFmtId="0" fontId="2" fillId="2" borderId="0" xfId="0" applyFont="1" applyFill="1"/>
    <xf numFmtId="0" fontId="2" fillId="2" borderId="5" xfId="0" applyFont="1" applyFill="1" applyBorder="1"/>
  </cellXfs>
  <cellStyles count="4">
    <cellStyle name="一般" xfId="0" builtinId="0"/>
    <cellStyle name="一般 2" xfId="2" xr:uid="{F3F6F8AE-A316-FA4D-B6C7-BE317D04597D}"/>
    <cellStyle name="超連結" xfId="1" builtinId="8"/>
    <cellStyle name="超連結 2" xfId="3" xr:uid="{3D07865F-7E20-8B4B-982B-62A87999A4EA}"/>
  </cellStyles>
  <dxfs count="3">
    <dxf>
      <font>
        <b/>
        <color rgb="FF9C0006"/>
      </font>
      <fill>
        <patternFill patternType="solid">
          <bgColor rgb="FFF4CCCC"/>
        </patternFill>
      </fill>
    </dxf>
    <dxf>
      <font>
        <b/>
        <color rgb="FF7F6000"/>
      </font>
      <fill>
        <patternFill patternType="solid">
          <bgColor rgb="FFFFE699"/>
        </patternFill>
      </fill>
    </dxf>
    <dxf>
      <font>
        <b/>
        <color rgb="FF215E21"/>
      </font>
      <fill>
        <patternFill patternType="solid">
          <bgColor rgb="FFC6E0B4"/>
        </patternFill>
      </fill>
    </dxf>
  </dxfs>
  <tableStyles count="0" defaultTableStyle="TableStyleMedium9" defaultPivotStyle="PivotStyleLight16"/>
  <colors>
    <mruColors>
      <color rgb="FFFAFAFA"/>
      <color rgb="FFEDE6E9"/>
      <color rgb="FF8124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1"/>
  <c:style val="2"/>
  <c:chart>
    <c:title>
      <c:tx>
        <c:rich>
          <a:bodyPr/>
          <a:lstStyle/>
          <a:p>
            <a:pPr>
              <a:defRPr>
                <a:latin typeface="Microsoft JhengHei" panose="020B0604030504040204" pitchFamily="34" charset="-120"/>
                <a:ea typeface="Microsoft JhengHei" panose="020B0604030504040204" pitchFamily="34" charset="-120"/>
              </a:defRPr>
            </a:pPr>
            <a:r>
              <a:rPr lang="en-US" altLang="zh-TW">
                <a:effectLst/>
              </a:rPr>
              <a:t>DEI </a:t>
            </a:r>
            <a:r>
              <a:rPr lang="zh-TW" altLang="zh-TW">
                <a:effectLst/>
              </a:rPr>
              <a:t>韌性成熟度雷達圖</a:t>
            </a:r>
          </a:p>
        </c:rich>
      </c:tx>
      <c:layout>
        <c:manualLayout>
          <c:xMode val="edge"/>
          <c:yMode val="edge"/>
          <c:x val="5.4008101851851877E-2"/>
          <c:y val="3.0868055555555555E-2"/>
        </c:manualLayout>
      </c:layout>
      <c:overlay val="1"/>
    </c:title>
    <c:autoTitleDeleted val="0"/>
    <c:plotArea>
      <c:layout/>
      <c:radarChart>
        <c:radarStyle val="marker"/>
        <c:varyColors val="1"/>
        <c:ser>
          <c:idx val="0"/>
          <c:order val="0"/>
          <c:tx>
            <c:strRef>
              <c:f>成熟度儀表板!$C$8</c:f>
              <c:strCache>
                <c:ptCount val="1"/>
                <c:pt idx="0">
                  <c:v>得分</c:v>
                </c:pt>
              </c:strCache>
            </c:strRef>
          </c:tx>
          <c:spPr>
            <a:ln>
              <a:solidFill>
                <a:srgbClr val="7A1F2B"/>
              </a:solidFill>
              <a:prstDash val="solid"/>
            </a:ln>
          </c:spPr>
          <c:marker>
            <c:symbol val="none"/>
          </c:marker>
          <c:cat>
            <c:strRef>
              <c:f>成熟度儀表板!$B$9:$B$12</c:f>
              <c:strCache>
                <c:ptCount val="4"/>
                <c:pt idx="0">
                  <c:v>包容治理</c:v>
                </c:pt>
                <c:pt idx="1">
                  <c:v>薪酬公平</c:v>
                </c:pt>
                <c:pt idx="2">
                  <c:v>彈性制度</c:v>
                </c:pt>
                <c:pt idx="3">
                  <c:v>數據透明</c:v>
                </c:pt>
              </c:strCache>
            </c:strRef>
          </c:cat>
          <c:val>
            <c:numRef>
              <c:f>成熟度儀表板!$C$9:$C$12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114A-885C-50FB81A0B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"/>
        <c:axId val="100"/>
      </c:radarChart>
      <c:catAx>
        <c:axId val="1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1"/>
        <c:lblAlgn val="ctr"/>
        <c:lblOffset val="100"/>
        <c:noMultiLvlLbl val="1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plotVisOnly val="1"/>
    <c:dispBlanksAs val="gap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139700</xdr:colOff>
      <xdr:row>3</xdr:row>
      <xdr:rowOff>190500</xdr:rowOff>
    </xdr:from>
    <xdr:ext cx="4320000" cy="288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in.ee/77zgf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CBB2F-217B-A948-AD05-FD59CF7AB24D}">
  <sheetPr codeName="工作表5"/>
  <dimension ref="B1:H19"/>
  <sheetViews>
    <sheetView workbookViewId="0">
      <selection activeCell="B18" sqref="B18:H19"/>
    </sheetView>
  </sheetViews>
  <sheetFormatPr baseColWidth="10" defaultColWidth="9" defaultRowHeight="17"/>
  <cols>
    <col min="1" max="1" width="6" style="6" customWidth="1"/>
    <col min="2" max="2" width="18" style="6" customWidth="1"/>
    <col min="3" max="4" width="24" style="6" customWidth="1"/>
    <col min="5" max="7" width="16" style="6" customWidth="1"/>
    <col min="8" max="8" width="24" style="6" customWidth="1"/>
    <col min="9" max="16384" width="9" style="6"/>
  </cols>
  <sheetData>
    <row r="1" spans="2:8" ht="20" customHeight="1"/>
    <row r="2" spans="2:8" ht="26" customHeight="1">
      <c r="B2" s="36" t="s">
        <v>19</v>
      </c>
      <c r="C2" s="37"/>
      <c r="D2" s="37"/>
      <c r="E2" s="37"/>
      <c r="F2" s="37"/>
      <c r="G2" s="37"/>
      <c r="H2" s="37"/>
    </row>
    <row r="3" spans="2:8" ht="20" customHeight="1">
      <c r="B3" s="38" t="s">
        <v>0</v>
      </c>
      <c r="C3" s="39"/>
      <c r="D3" s="39"/>
      <c r="E3" s="39"/>
      <c r="F3" s="39"/>
      <c r="G3" s="39"/>
      <c r="H3" s="39"/>
    </row>
    <row r="5" spans="2:8">
      <c r="B5" s="7"/>
      <c r="C5" s="8"/>
      <c r="D5" s="8"/>
      <c r="E5" s="8"/>
      <c r="F5" s="8"/>
      <c r="G5" s="8"/>
      <c r="H5" s="9"/>
    </row>
    <row r="6" spans="2:8">
      <c r="B6" s="10" t="s">
        <v>1</v>
      </c>
      <c r="C6" s="6" t="s">
        <v>19</v>
      </c>
      <c r="H6" s="11"/>
    </row>
    <row r="7" spans="2:8">
      <c r="B7" s="12"/>
      <c r="H7" s="11"/>
    </row>
    <row r="8" spans="2:8">
      <c r="B8" s="10" t="s">
        <v>18</v>
      </c>
      <c r="C8" s="6" t="s">
        <v>20</v>
      </c>
      <c r="H8" s="11"/>
    </row>
    <row r="9" spans="2:8">
      <c r="B9" s="12"/>
      <c r="H9" s="11"/>
    </row>
    <row r="10" spans="2:8">
      <c r="B10" s="10" t="s">
        <v>2</v>
      </c>
      <c r="H10" s="11"/>
    </row>
    <row r="11" spans="2:8">
      <c r="B11" s="12"/>
      <c r="C11" s="40" t="s">
        <v>21</v>
      </c>
      <c r="D11" s="41"/>
      <c r="E11" s="41"/>
      <c r="F11" s="41"/>
      <c r="G11" s="41"/>
      <c r="H11" s="42"/>
    </row>
    <row r="12" spans="2:8">
      <c r="B12" s="12"/>
      <c r="H12" s="11"/>
    </row>
    <row r="13" spans="2:8">
      <c r="B13" s="12"/>
      <c r="C13" s="40" t="s">
        <v>22</v>
      </c>
      <c r="D13" s="41"/>
      <c r="E13" s="41"/>
      <c r="F13" s="41"/>
      <c r="G13" s="41"/>
      <c r="H13" s="42"/>
    </row>
    <row r="14" spans="2:8">
      <c r="B14" s="12"/>
      <c r="H14" s="11"/>
    </row>
    <row r="15" spans="2:8">
      <c r="B15" s="12"/>
      <c r="C15" s="40" t="s">
        <v>23</v>
      </c>
      <c r="D15" s="41"/>
      <c r="E15" s="41"/>
      <c r="F15" s="41"/>
      <c r="G15" s="41"/>
      <c r="H15" s="42"/>
    </row>
    <row r="16" spans="2:8">
      <c r="B16" s="13"/>
      <c r="C16" s="14"/>
      <c r="D16" s="14"/>
      <c r="E16" s="14"/>
      <c r="F16" s="14"/>
      <c r="G16" s="14"/>
      <c r="H16" s="15"/>
    </row>
    <row r="18" spans="2:8">
      <c r="B18" s="29" t="s">
        <v>53</v>
      </c>
      <c r="C18" s="30" t="s">
        <v>24</v>
      </c>
      <c r="D18" s="31"/>
      <c r="E18" s="31"/>
      <c r="F18" s="31"/>
      <c r="G18" s="31"/>
      <c r="H18" s="32"/>
    </row>
    <row r="19" spans="2:8">
      <c r="B19" s="33"/>
      <c r="C19" s="34"/>
      <c r="D19" s="34"/>
      <c r="E19" s="34"/>
      <c r="F19" s="34"/>
      <c r="G19" s="34"/>
      <c r="H19" s="35"/>
    </row>
  </sheetData>
  <mergeCells count="6">
    <mergeCell ref="B18:H19"/>
    <mergeCell ref="B2:H2"/>
    <mergeCell ref="B3:H3"/>
    <mergeCell ref="C11:H11"/>
    <mergeCell ref="C13:H13"/>
    <mergeCell ref="C15:H15"/>
  </mergeCells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94108-75DD-8140-ADAB-DEAC5E14B25E}">
  <sheetPr codeName="工作表6"/>
  <dimension ref="B1:I13"/>
  <sheetViews>
    <sheetView workbookViewId="0">
      <selection activeCell="B12" sqref="B12:H13"/>
    </sheetView>
  </sheetViews>
  <sheetFormatPr baseColWidth="10" defaultColWidth="9" defaultRowHeight="17"/>
  <cols>
    <col min="1" max="1" width="6" style="6" customWidth="1"/>
    <col min="2" max="2" width="14" style="6" customWidth="1"/>
    <col min="3" max="3" width="26.19921875" style="6" customWidth="1"/>
    <col min="4" max="4" width="11" style="6" customWidth="1"/>
    <col min="5" max="5" width="16" style="6" customWidth="1"/>
    <col min="6" max="6" width="28.3984375" style="6" bestFit="1" customWidth="1"/>
    <col min="7" max="7" width="16" style="6" customWidth="1"/>
    <col min="8" max="8" width="28" style="6" customWidth="1"/>
    <col min="9" max="16384" width="9" style="6"/>
  </cols>
  <sheetData>
    <row r="1" spans="2:9" ht="20" customHeight="1"/>
    <row r="2" spans="2:9" ht="26" customHeight="1">
      <c r="B2" s="36" t="s">
        <v>19</v>
      </c>
      <c r="C2" s="37"/>
      <c r="D2" s="37"/>
      <c r="E2" s="37"/>
      <c r="F2" s="37"/>
      <c r="G2" s="37"/>
      <c r="H2" s="37"/>
    </row>
    <row r="3" spans="2:9" ht="20" customHeight="1">
      <c r="B3" s="38" t="s">
        <v>0</v>
      </c>
      <c r="C3" s="39"/>
      <c r="D3" s="39"/>
      <c r="E3" s="39"/>
      <c r="F3" s="39"/>
      <c r="G3" s="39"/>
      <c r="H3" s="39"/>
    </row>
    <row r="5" spans="2:9" ht="32" customHeight="1">
      <c r="B5" s="17" t="s">
        <v>3</v>
      </c>
      <c r="C5" s="17" t="s">
        <v>25</v>
      </c>
      <c r="D5" s="17" t="s">
        <v>4</v>
      </c>
      <c r="E5" s="17" t="s">
        <v>5</v>
      </c>
      <c r="F5" s="17" t="s">
        <v>26</v>
      </c>
      <c r="G5" s="17" t="s">
        <v>27</v>
      </c>
      <c r="H5" s="17" t="s">
        <v>28</v>
      </c>
      <c r="I5" s="16"/>
    </row>
    <row r="6" spans="2:9" ht="18">
      <c r="B6" s="18" t="s">
        <v>29</v>
      </c>
      <c r="C6" s="18" t="s">
        <v>30</v>
      </c>
      <c r="D6" s="26" t="s">
        <v>6</v>
      </c>
      <c r="E6" s="25"/>
      <c r="F6" s="19" t="s">
        <v>31</v>
      </c>
      <c r="G6" s="20">
        <v>3.5</v>
      </c>
      <c r="H6" s="21">
        <f>IF(E6="",0,E6*G6)</f>
        <v>0</v>
      </c>
      <c r="I6" s="27" t="s">
        <v>54</v>
      </c>
    </row>
    <row r="7" spans="2:9" ht="18">
      <c r="B7" s="18" t="s">
        <v>16</v>
      </c>
      <c r="C7" s="18" t="s">
        <v>32</v>
      </c>
      <c r="D7" s="26" t="s">
        <v>6</v>
      </c>
      <c r="E7" s="25"/>
      <c r="F7" s="19" t="s">
        <v>33</v>
      </c>
      <c r="G7" s="20">
        <v>2.8</v>
      </c>
      <c r="H7" s="21">
        <f>IF(E7="",0,E7*G7)</f>
        <v>0</v>
      </c>
      <c r="I7" s="16"/>
    </row>
    <row r="8" spans="2:9" ht="18">
      <c r="B8" s="18" t="s">
        <v>34</v>
      </c>
      <c r="C8" s="18" t="s">
        <v>35</v>
      </c>
      <c r="D8" s="26" t="s">
        <v>6</v>
      </c>
      <c r="E8" s="25"/>
      <c r="F8" s="19" t="s">
        <v>36</v>
      </c>
      <c r="G8" s="20">
        <v>4.2</v>
      </c>
      <c r="H8" s="21">
        <f>IF(E8="",0,E8*G8)</f>
        <v>0</v>
      </c>
      <c r="I8" s="23"/>
    </row>
    <row r="9" spans="2:9" ht="18">
      <c r="B9" s="44" t="s">
        <v>37</v>
      </c>
      <c r="C9" s="45"/>
      <c r="D9" s="26" t="s">
        <v>6</v>
      </c>
      <c r="E9" s="21">
        <f>SUM(E6:E8)</f>
        <v>0</v>
      </c>
      <c r="F9" s="46" t="s">
        <v>38</v>
      </c>
      <c r="G9" s="47"/>
      <c r="H9" s="21">
        <f>SUM(H6:H8)</f>
        <v>0</v>
      </c>
      <c r="I9" s="16"/>
    </row>
    <row r="12" spans="2:9">
      <c r="B12" s="29" t="s">
        <v>53</v>
      </c>
      <c r="C12" s="30"/>
      <c r="D12" s="30"/>
      <c r="E12" s="30"/>
      <c r="F12" s="30"/>
      <c r="G12" s="30"/>
      <c r="H12" s="43"/>
      <c r="I12" s="22"/>
    </row>
    <row r="13" spans="2:9">
      <c r="B13" s="33"/>
      <c r="C13" s="34"/>
      <c r="D13" s="34"/>
      <c r="E13" s="34"/>
      <c r="F13" s="34"/>
      <c r="G13" s="34"/>
      <c r="H13" s="35"/>
    </row>
  </sheetData>
  <mergeCells count="5">
    <mergeCell ref="B2:H2"/>
    <mergeCell ref="B3:H3"/>
    <mergeCell ref="B12:H13"/>
    <mergeCell ref="B9:C9"/>
    <mergeCell ref="F9:G9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EF944-5953-AE46-89C0-05088B266A02}">
  <sheetPr codeName="工作表7"/>
  <dimension ref="B1:F13"/>
  <sheetViews>
    <sheetView workbookViewId="0">
      <selection activeCell="D6" sqref="D6:D9"/>
    </sheetView>
  </sheetViews>
  <sheetFormatPr baseColWidth="10" defaultColWidth="9" defaultRowHeight="17"/>
  <cols>
    <col min="1" max="1" width="6" style="6" customWidth="1"/>
    <col min="2" max="2" width="14" style="6" customWidth="1"/>
    <col min="3" max="3" width="56" style="6" bestFit="1" customWidth="1"/>
    <col min="4" max="4" width="14" style="6" customWidth="1"/>
    <col min="5" max="5" width="10" style="6" customWidth="1"/>
    <col min="6" max="6" width="38.19921875" style="6" customWidth="1"/>
    <col min="7" max="16384" width="9" style="6"/>
  </cols>
  <sheetData>
    <row r="1" spans="2:6" ht="20" customHeight="1"/>
    <row r="2" spans="2:6" ht="26" customHeight="1">
      <c r="B2" s="36" t="s">
        <v>19</v>
      </c>
      <c r="C2" s="36"/>
      <c r="D2" s="36"/>
      <c r="E2" s="36"/>
      <c r="F2" s="36"/>
    </row>
    <row r="3" spans="2:6" ht="20" customHeight="1">
      <c r="B3" s="38" t="s">
        <v>0</v>
      </c>
      <c r="C3" s="38"/>
      <c r="D3" s="38"/>
      <c r="E3" s="38"/>
      <c r="F3" s="38"/>
    </row>
    <row r="5" spans="2:6" ht="32" customHeight="1">
      <c r="B5" s="17" t="s">
        <v>7</v>
      </c>
      <c r="C5" s="17" t="s">
        <v>8</v>
      </c>
      <c r="D5" s="17" t="s">
        <v>9</v>
      </c>
      <c r="E5" s="17" t="s">
        <v>10</v>
      </c>
      <c r="F5" s="17" t="s">
        <v>11</v>
      </c>
    </row>
    <row r="6" spans="2:6" ht="18">
      <c r="B6" s="18" t="s">
        <v>39</v>
      </c>
      <c r="C6" s="18" t="s">
        <v>40</v>
      </c>
      <c r="D6" s="28"/>
      <c r="E6" s="26" t="str">
        <f>IF(D6="是","綠",IF(D6="進行中","黃","紅"))</f>
        <v>紅</v>
      </c>
      <c r="F6" s="18" t="s">
        <v>41</v>
      </c>
    </row>
    <row r="7" spans="2:6" ht="18">
      <c r="B7" s="18" t="s">
        <v>42</v>
      </c>
      <c r="C7" s="18" t="s">
        <v>43</v>
      </c>
      <c r="D7" s="28"/>
      <c r="E7" s="26" t="str">
        <f>IF(D7="是","綠",IF(D7="進行中","黃","紅"))</f>
        <v>紅</v>
      </c>
      <c r="F7" s="18" t="s">
        <v>44</v>
      </c>
    </row>
    <row r="8" spans="2:6" ht="18">
      <c r="B8" s="18" t="s">
        <v>45</v>
      </c>
      <c r="C8" s="18" t="s">
        <v>46</v>
      </c>
      <c r="D8" s="28"/>
      <c r="E8" s="26" t="str">
        <f>IF(D8="是","綠",IF(D8="進行中","黃","紅"))</f>
        <v>紅</v>
      </c>
      <c r="F8" s="18" t="s">
        <v>47</v>
      </c>
    </row>
    <row r="9" spans="2:6" ht="18">
      <c r="B9" s="18" t="s">
        <v>48</v>
      </c>
      <c r="C9" s="18" t="s">
        <v>49</v>
      </c>
      <c r="D9" s="28"/>
      <c r="E9" s="26" t="str">
        <f>IF(D9="是","綠",IF(D9="進行中","黃","紅"))</f>
        <v>紅</v>
      </c>
      <c r="F9" s="18" t="s">
        <v>50</v>
      </c>
    </row>
    <row r="12" spans="2:6">
      <c r="B12" s="29" t="s">
        <v>53</v>
      </c>
      <c r="C12" s="30"/>
      <c r="D12" s="30"/>
      <c r="E12" s="30"/>
      <c r="F12" s="43"/>
    </row>
    <row r="13" spans="2:6">
      <c r="B13" s="33"/>
      <c r="C13" s="34"/>
      <c r="D13" s="34"/>
      <c r="E13" s="34"/>
      <c r="F13" s="35"/>
    </row>
  </sheetData>
  <mergeCells count="3">
    <mergeCell ref="B2:F2"/>
    <mergeCell ref="B3:F3"/>
    <mergeCell ref="B12:F13"/>
  </mergeCells>
  <phoneticPr fontId="6" type="noConversion"/>
  <conditionalFormatting sqref="E6:E9">
    <cfRule type="containsText" dxfId="2" priority="1" operator="containsText" text="綠"/>
    <cfRule type="containsText" dxfId="1" priority="2" operator="containsText" text="黃"/>
    <cfRule type="containsText" dxfId="0" priority="3" operator="containsText" text="紅"/>
  </conditionalFormatting>
  <dataValidations count="1">
    <dataValidation type="list" allowBlank="1" sqref="D6:D9" xr:uid="{50005A11-311F-F747-ABBB-8E1BFA604E9B}">
      <formula1>"是,進行中,否"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工作表4"/>
  <dimension ref="B1:J31"/>
  <sheetViews>
    <sheetView tabSelected="1" workbookViewId="0">
      <selection activeCell="E14" sqref="E14"/>
    </sheetView>
  </sheetViews>
  <sheetFormatPr baseColWidth="10" defaultColWidth="9" defaultRowHeight="17"/>
  <cols>
    <col min="1" max="1" width="6" style="1" customWidth="1"/>
    <col min="2" max="2" width="14.796875" style="1" customWidth="1"/>
    <col min="3" max="10" width="18" style="1" customWidth="1"/>
    <col min="11" max="16384" width="9" style="1"/>
  </cols>
  <sheetData>
    <row r="1" spans="2:10" ht="20" customHeight="1"/>
    <row r="2" spans="2:10" ht="26" customHeight="1">
      <c r="B2" s="69" t="s">
        <v>55</v>
      </c>
      <c r="C2" s="69"/>
      <c r="D2" s="69"/>
      <c r="E2" s="69"/>
      <c r="F2" s="69"/>
      <c r="G2" s="69"/>
      <c r="H2" s="69"/>
      <c r="I2" s="69"/>
      <c r="J2" s="69"/>
    </row>
    <row r="3" spans="2:10" ht="20" customHeight="1">
      <c r="B3" s="70" t="s">
        <v>0</v>
      </c>
      <c r="C3" s="70"/>
      <c r="D3" s="70"/>
      <c r="E3" s="70"/>
      <c r="F3" s="70"/>
      <c r="G3" s="70"/>
      <c r="H3" s="70"/>
      <c r="I3" s="70"/>
      <c r="J3" s="70"/>
    </row>
    <row r="5" spans="2:10">
      <c r="B5" s="66" t="s">
        <v>58</v>
      </c>
      <c r="C5" s="67"/>
      <c r="D5" s="67"/>
      <c r="E5" s="67"/>
      <c r="F5" s="68"/>
    </row>
    <row r="6" spans="2:10" ht="36">
      <c r="B6" s="24" t="s">
        <v>51</v>
      </c>
      <c r="C6" s="5">
        <f>COUNTIF('DEI 友善職場與經營成熟度評分表'!E6:E9,"綠")/4</f>
        <v>0</v>
      </c>
      <c r="D6" s="24" t="s">
        <v>52</v>
      </c>
      <c r="E6" s="4" t="str">
        <f>IFERROR("1 : "&amp;TEXT('DEI 投入與社會價值試算'!H9/'DEI 投入與社會價值試算'!E9,"0.0"),"1 : 0.0")</f>
        <v>1 : 0.0</v>
      </c>
      <c r="F6" s="2"/>
    </row>
    <row r="8" spans="2:10" ht="18">
      <c r="B8" s="3" t="s">
        <v>12</v>
      </c>
      <c r="C8" s="3" t="s">
        <v>13</v>
      </c>
    </row>
    <row r="9" spans="2:10" ht="18">
      <c r="B9" s="2" t="s">
        <v>39</v>
      </c>
      <c r="C9" s="2">
        <f>IF('DEI 友善職場與經營成熟度評分表'!E6="綠",20,IF('DEI 友善職場與經營成熟度評分表'!E6="黃",10,0))</f>
        <v>0</v>
      </c>
    </row>
    <row r="10" spans="2:10" ht="18">
      <c r="B10" s="2" t="s">
        <v>42</v>
      </c>
      <c r="C10" s="2">
        <f>IF('DEI 友善職場與經營成熟度評分表'!E7="綠",20,IF('DEI 友善職場與經營成熟度評分表'!E7="黃",10,0))</f>
        <v>0</v>
      </c>
    </row>
    <row r="11" spans="2:10" ht="18">
      <c r="B11" s="2" t="s">
        <v>45</v>
      </c>
      <c r="C11" s="2">
        <f>IF('DEI 友善職場與經營成熟度評分表'!E8="綠",20,IF('DEI 友善職場與經營成熟度評分表'!E8="黃",10,0))</f>
        <v>0</v>
      </c>
    </row>
    <row r="12" spans="2:10" ht="18">
      <c r="B12" s="2" t="s">
        <v>48</v>
      </c>
      <c r="C12" s="2">
        <f>IF('DEI 友善職場與經營成熟度評分表'!E9="綠",20,IF('DEI 友善職場與經營成熟度評分表'!E9="黃",10,0))</f>
        <v>0</v>
      </c>
    </row>
    <row r="18" spans="2:10">
      <c r="B18" s="66" t="s">
        <v>14</v>
      </c>
      <c r="C18" s="67"/>
      <c r="D18" s="67"/>
      <c r="E18" s="67"/>
      <c r="F18" s="67"/>
      <c r="G18" s="67"/>
      <c r="H18" s="67"/>
      <c r="I18" s="67"/>
      <c r="J18" s="68"/>
    </row>
    <row r="19" spans="2:10">
      <c r="B19" s="60" t="str">
        <f>IF(C6&gt;=0.8,"您的企業具備極佳的 DEI 韌性，已領先多數同業。建議即刻規劃 SROI 正式報告，轉化為品牌與融資優勢。",IF(C6&gt;=0.6,"您的組織已有良好的友善基礎。建議強化「數據透明度」，確保福利支出能精準轉化為財務表現。","您的社會資本曝險較高。建議立即進行【DEI 韌性健檢】，找出關鍵人才流失的財務漏洞。"))</f>
        <v>您的社會資本曝險較高。建議立即進行【DEI 韌性健檢】，找出關鍵人才流失的財務漏洞。</v>
      </c>
      <c r="C19" s="61"/>
      <c r="D19" s="61"/>
      <c r="E19" s="61"/>
      <c r="F19" s="61"/>
      <c r="G19" s="61"/>
      <c r="H19" s="61"/>
      <c r="I19" s="61"/>
      <c r="J19" s="62"/>
    </row>
    <row r="20" spans="2:10">
      <c r="B20" s="71"/>
      <c r="C20" s="72"/>
      <c r="D20" s="72"/>
      <c r="E20" s="72"/>
      <c r="F20" s="72"/>
      <c r="G20" s="72"/>
      <c r="H20" s="72"/>
      <c r="I20" s="72"/>
      <c r="J20" s="73"/>
    </row>
    <row r="21" spans="2:10">
      <c r="B21" s="63"/>
      <c r="C21" s="64"/>
      <c r="D21" s="64"/>
      <c r="E21" s="64"/>
      <c r="F21" s="64"/>
      <c r="G21" s="64"/>
      <c r="H21" s="64"/>
      <c r="I21" s="64"/>
      <c r="J21" s="65"/>
    </row>
    <row r="23" spans="2:10">
      <c r="B23" s="66" t="s">
        <v>15</v>
      </c>
      <c r="C23" s="67"/>
      <c r="D23" s="67"/>
      <c r="E23" s="67"/>
      <c r="F23" s="67"/>
      <c r="G23" s="67"/>
      <c r="H23" s="67"/>
      <c r="I23" s="67"/>
      <c r="J23" s="68"/>
    </row>
    <row r="24" spans="2:10">
      <c r="B24" s="60" t="s">
        <v>57</v>
      </c>
      <c r="C24" s="61"/>
      <c r="D24" s="61"/>
      <c r="E24" s="61"/>
      <c r="F24" s="61"/>
      <c r="G24" s="61"/>
      <c r="H24" s="61"/>
      <c r="I24" s="61"/>
      <c r="J24" s="62"/>
    </row>
    <row r="25" spans="2:10">
      <c r="B25" s="63"/>
      <c r="C25" s="64"/>
      <c r="D25" s="64"/>
      <c r="E25" s="64"/>
      <c r="F25" s="64"/>
      <c r="G25" s="64"/>
      <c r="H25" s="64"/>
      <c r="I25" s="64"/>
      <c r="J25" s="65"/>
    </row>
    <row r="27" spans="2:10">
      <c r="B27" s="54" t="s">
        <v>17</v>
      </c>
      <c r="C27" s="55"/>
      <c r="D27" s="55"/>
      <c r="E27" s="55"/>
      <c r="F27" s="55"/>
      <c r="G27" s="55"/>
      <c r="H27" s="55"/>
      <c r="I27" s="55"/>
      <c r="J27" s="56"/>
    </row>
    <row r="28" spans="2:10">
      <c r="B28" s="57"/>
      <c r="C28" s="58"/>
      <c r="D28" s="58"/>
      <c r="E28" s="58"/>
      <c r="F28" s="58"/>
      <c r="G28" s="58"/>
      <c r="H28" s="58"/>
      <c r="I28" s="58"/>
      <c r="J28" s="59"/>
    </row>
    <row r="30" spans="2:10">
      <c r="B30" s="48" t="s">
        <v>56</v>
      </c>
      <c r="C30" s="49"/>
      <c r="D30" s="49"/>
      <c r="E30" s="49"/>
      <c r="F30" s="49"/>
      <c r="G30" s="49"/>
      <c r="H30" s="49"/>
      <c r="I30" s="49"/>
      <c r="J30" s="50"/>
    </row>
    <row r="31" spans="2:10">
      <c r="B31" s="51"/>
      <c r="C31" s="52"/>
      <c r="D31" s="52"/>
      <c r="E31" s="52"/>
      <c r="F31" s="52"/>
      <c r="G31" s="52"/>
      <c r="H31" s="52"/>
      <c r="I31" s="52"/>
      <c r="J31" s="53"/>
    </row>
  </sheetData>
  <mergeCells count="9">
    <mergeCell ref="B30:J31"/>
    <mergeCell ref="B27:J28"/>
    <mergeCell ref="B24:J25"/>
    <mergeCell ref="B23:J23"/>
    <mergeCell ref="B2:J2"/>
    <mergeCell ref="B3:J3"/>
    <mergeCell ref="B19:J21"/>
    <mergeCell ref="B5:F5"/>
    <mergeCell ref="B18:J18"/>
  </mergeCells>
  <phoneticPr fontId="6" type="noConversion"/>
  <hyperlinks>
    <hyperlink ref="B27:J28" r:id="rId1" display="[ 點此進行：耀風顧問預約諮詢 ]" xr:uid="{921F8D56-E8A2-2E4A-8AC6-2C36C4F8FC88}"/>
  </hyperlinks>
  <pageMargins left="0.75" right="0.75" top="1" bottom="1" header="0.5" footer="0.5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使用說明</vt:lpstr>
      <vt:lpstr>DEI 投入與社會價值試算</vt:lpstr>
      <vt:lpstr>DEI 友善職場與經營成熟度評分表</vt:lpstr>
      <vt:lpstr>成熟度儀表板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Lana Lin</cp:lastModifiedBy>
  <dcterms:created xsi:type="dcterms:W3CDTF">2026-03-27T13:59:05Z</dcterms:created>
  <dcterms:modified xsi:type="dcterms:W3CDTF">2026-04-23T14:26:02Z</dcterms:modified>
</cp:coreProperties>
</file>