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4/"/>
    </mc:Choice>
  </mc:AlternateContent>
  <xr:revisionPtr revIDLastSave="0" documentId="13_ncr:1_{B5097ADB-A1F0-2048-9FE6-AF7A6BEF3A66}" xr6:coauthVersionLast="47" xr6:coauthVersionMax="47" xr10:uidLastSave="{00000000-0000-0000-0000-000000000000}"/>
  <bookViews>
    <workbookView xWindow="1540" yWindow="520" windowWidth="21400" windowHeight="12820" xr2:uid="{00000000-000D-0000-FFFF-FFFF00000000}"/>
  </bookViews>
  <sheets>
    <sheet name="使用說明" sheetId="1" r:id="rId1"/>
    <sheet name="公益投入與產出盤點" sheetId="2" r:id="rId2"/>
    <sheet name="SROI影響力指標評分" sheetId="3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4" l="1"/>
  <c r="C6" i="4"/>
  <c r="E9" i="3"/>
  <c r="C13" i="4" s="1"/>
  <c r="E8" i="3"/>
  <c r="C12" i="4" s="1"/>
  <c r="E7" i="3"/>
  <c r="C11" i="4" s="1"/>
  <c r="E6" i="3"/>
  <c r="C10" i="4" s="1"/>
  <c r="G9" i="2"/>
  <c r="G8" i="2"/>
  <c r="G7" i="2"/>
  <c r="G6" i="2"/>
  <c r="C7" i="4" l="1"/>
  <c r="E6" i="4" s="1"/>
  <c r="H12" i="2"/>
  <c r="E7" i="4" s="1"/>
</calcChain>
</file>

<file path=xl/sharedStrings.xml><?xml version="1.0" encoding="utf-8"?>
<sst xmlns="http://schemas.openxmlformats.org/spreadsheetml/2006/main" count="81" uniqueCount="66">
  <si>
    <t>耀風會計師事務所｜ESG 財務工具包</t>
  </si>
  <si>
    <t>工具名稱：</t>
  </si>
  <si>
    <t>工具目標：</t>
  </si>
  <si>
    <t>盤點企業公益投入與社會價值產出，建立簡化版 SROI 試算邏輯，作為年報或永續報告之初評依據。</t>
  </si>
  <si>
    <t>填寫原則：</t>
  </si>
  <si>
    <t>1. 投入成本：包含金錢捐贈、員工志工時數折算、物資成本。</t>
  </si>
  <si>
    <t>2. 社會價值：透過代理變數將受益人的改變貨幣化。</t>
  </si>
  <si>
    <t>3. 誠實原則：需扣除非因公司行動而產生的改變比例（Deadweight）。</t>
  </si>
  <si>
    <t>關鍵數據項目</t>
  </si>
  <si>
    <t>單位</t>
  </si>
  <si>
    <t>投入數值 (A)</t>
  </si>
  <si>
    <t>單價/代理變數 (B)</t>
  </si>
  <si>
    <t>總價值 (A*B)</t>
  </si>
  <si>
    <t>備註</t>
  </si>
  <si>
    <t>直接投入</t>
  </si>
  <si>
    <t>專案捐款總額</t>
  </si>
  <si>
    <t>TWD</t>
  </si>
  <si>
    <t>1</t>
  </si>
  <si>
    <t>現金支出</t>
  </si>
  <si>
    <t>人力投入</t>
  </si>
  <si>
    <t>員工志工總時數</t>
  </si>
  <si>
    <t>小時</t>
  </si>
  <si>
    <t>隱形人力成本</t>
  </si>
  <si>
    <t>產出價值</t>
  </si>
  <si>
    <t>協助弱勢就業人數</t>
  </si>
  <si>
    <t>人</t>
  </si>
  <si>
    <t>社會賦能價值</t>
  </si>
  <si>
    <t>減少碳排放總量</t>
  </si>
  <si>
    <t>公斤</t>
  </si>
  <si>
    <t>環境共融價值</t>
  </si>
  <si>
    <t>Deadweight 扣除比例</t>
  </si>
  <si>
    <t>調整後社會價值</t>
  </si>
  <si>
    <t>評估項目</t>
  </si>
  <si>
    <t>檢核內容</t>
  </si>
  <si>
    <t>準備狀態</t>
  </si>
  <si>
    <t>燈號</t>
  </si>
  <si>
    <t>備註與佐證建議</t>
  </si>
  <si>
    <t>對象識別</t>
  </si>
  <si>
    <t>是否明確定義專案的利害關係人？</t>
  </si>
  <si>
    <t>利害關係人地圖</t>
  </si>
  <si>
    <t>成果變現</t>
  </si>
  <si>
    <t>改變的成果是否有可信的對照數據？</t>
  </si>
  <si>
    <t>政府統計數據、問卷</t>
  </si>
  <si>
    <t>扣除歸因</t>
  </si>
  <si>
    <t>是否已剔除他方貢獻的比例？</t>
  </si>
  <si>
    <t>歸因分析紀錄</t>
  </si>
  <si>
    <t>透明揭露</t>
  </si>
  <si>
    <t>影響力數據是否經過專業第三方審視？</t>
  </si>
  <si>
    <t>耀風專業確信建議</t>
  </si>
  <si>
    <t>1. 核心摘要</t>
  </si>
  <si>
    <t>成熟度得分</t>
  </si>
  <si>
    <t>每投入 1 元創造的社會價值</t>
  </si>
  <si>
    <t>總投入成本</t>
  </si>
  <si>
    <t>成熟度面向</t>
  </si>
  <si>
    <t>得分</t>
  </si>
  <si>
    <t>2. 行動建議</t>
  </si>
  <si>
    <t>3. 強轉化區塊</t>
  </si>
  <si>
    <t>[ 點此進行：耀風 5 分鐘 ESG 財務深度診斷 ]</t>
  </si>
  <si>
    <t>本工具為耀風會計師事務所提供予企業內部初評工具，正式申報與確信請洽專業團隊。</t>
    <phoneticPr fontId="6" type="noConversion"/>
  </si>
  <si>
    <t>企業公益行動影響力 (SROI) 簡易估算表</t>
    <phoneticPr fontId="6" type="noConversion"/>
  </si>
  <si>
    <t>項目類別</t>
    <phoneticPr fontId="6" type="noConversion"/>
  </si>
  <si>
    <t>(填入平均時薪)</t>
    <phoneticPr fontId="6" type="noConversion"/>
  </si>
  <si>
    <t>(填入基本年薪)</t>
    <phoneticPr fontId="6" type="noConversion"/>
  </si>
  <si>
    <t>(填入碳權單價)</t>
    <phoneticPr fontId="6" type="noConversion"/>
  </si>
  <si>
    <t>數據顯示您的企業在影響力衡量與歸因扣除面向仍有優化空間。為確保對外揭露可信，建議即刻進行深度診斷。</t>
    <phoneticPr fontId="6" type="noConversion"/>
  </si>
  <si>
    <t>本頁為自動匯整結果，供管理層快速判讀；正式申報、確信或融資文件仍需由專業團隊進一步審閱。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</si>
</sst>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x"/>
  </numFmts>
  <fonts count="11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sz val="11"/>
      <color theme="0" tint="-0.499984740745262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</fills>
  <borders count="20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9C2C5"/>
      </left>
      <right/>
      <top style="thin">
        <color rgb="FFC9C2C5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4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/>
    <xf numFmtId="0" fontId="10" fillId="3" borderId="3" xfId="1" applyFont="1" applyFill="1" applyBorder="1"/>
    <xf numFmtId="0" fontId="10" fillId="3" borderId="8" xfId="1" applyFont="1" applyFill="1" applyBorder="1"/>
    <xf numFmtId="0" fontId="10" fillId="3" borderId="9" xfId="1" applyFont="1" applyFill="1" applyBorder="1"/>
    <xf numFmtId="0" fontId="10" fillId="3" borderId="10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7" xfId="0" applyFont="1" applyFill="1" applyBorder="1"/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5C1721"/>
      <color rgb="FFEDE6E9"/>
      <color rgb="FFFAFAFA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en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ESG </a:t>
            </a:r>
            <a:r>
              <a:rPr lang="zh-TW" altLang="en-US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財務成熟度雷達圖</a:t>
            </a:r>
          </a:p>
        </c:rich>
      </c:tx>
      <c:layout>
        <c:manualLayout>
          <c:xMode val="edge"/>
          <c:yMode val="edge"/>
          <c:x val="3.9309027777777797E-2"/>
          <c:y val="3.9687500000000001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成熟度儀表板!$C$9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成熟度儀表板!$B$10:$B$13</c:f>
              <c:strCache>
                <c:ptCount val="4"/>
                <c:pt idx="0">
                  <c:v>對象識別</c:v>
                </c:pt>
                <c:pt idx="1">
                  <c:v>成果變現</c:v>
                </c:pt>
                <c:pt idx="2">
                  <c:v>扣除歸因</c:v>
                </c:pt>
                <c:pt idx="3">
                  <c:v>透明揭露</c:v>
                </c:pt>
              </c:strCache>
            </c:strRef>
          </c:cat>
          <c:val>
            <c:numRef>
              <c:f>成熟度儀表板!$C$10:$C$13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8-294D-894D-2880241B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aofengcpa.com.tw/autopage/1/ESG-Financial-Diagnost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workbookViewId="0">
      <selection activeCell="C21" sqref="C21"/>
    </sheetView>
  </sheetViews>
  <sheetFormatPr baseColWidth="10" defaultColWidth="9" defaultRowHeight="17"/>
  <cols>
    <col min="1" max="1" width="6" style="2" customWidth="1"/>
    <col min="2" max="2" width="18" style="2" customWidth="1"/>
    <col min="3" max="4" width="24" style="2" customWidth="1"/>
    <col min="5" max="7" width="16" style="2" customWidth="1"/>
    <col min="8" max="8" width="24" style="2" customWidth="1"/>
    <col min="9" max="16384" width="9" style="2"/>
  </cols>
  <sheetData>
    <row r="1" spans="2:8" ht="20" customHeight="1"/>
    <row r="2" spans="2:8" ht="26" customHeight="1">
      <c r="B2" s="8" t="s">
        <v>59</v>
      </c>
      <c r="C2" s="9"/>
      <c r="D2" s="9"/>
      <c r="E2" s="9"/>
      <c r="F2" s="9"/>
      <c r="G2" s="9"/>
      <c r="H2" s="9"/>
    </row>
    <row r="3" spans="2:8" ht="20" customHeight="1">
      <c r="B3" s="10" t="s">
        <v>0</v>
      </c>
      <c r="C3" s="11"/>
      <c r="D3" s="11"/>
      <c r="E3" s="11"/>
      <c r="F3" s="11"/>
      <c r="G3" s="11"/>
      <c r="H3" s="11"/>
    </row>
    <row r="5" spans="2:8">
      <c r="B5" s="21"/>
      <c r="C5" s="22"/>
      <c r="D5" s="22"/>
      <c r="E5" s="22"/>
      <c r="F5" s="22"/>
      <c r="G5" s="22"/>
      <c r="H5" s="23"/>
    </row>
    <row r="6" spans="2:8">
      <c r="B6" s="24" t="s">
        <v>1</v>
      </c>
      <c r="C6" s="18" t="s">
        <v>59</v>
      </c>
      <c r="D6" s="18"/>
      <c r="E6" s="18"/>
      <c r="F6" s="18"/>
      <c r="G6" s="18"/>
      <c r="H6" s="25"/>
    </row>
    <row r="7" spans="2:8">
      <c r="B7" s="26"/>
      <c r="C7" s="18"/>
      <c r="D7" s="18"/>
      <c r="E7" s="18"/>
      <c r="F7" s="18"/>
      <c r="G7" s="18"/>
      <c r="H7" s="25"/>
    </row>
    <row r="8" spans="2:8">
      <c r="B8" s="24" t="s">
        <v>2</v>
      </c>
      <c r="C8" s="18" t="s">
        <v>3</v>
      </c>
      <c r="D8" s="18"/>
      <c r="E8" s="18"/>
      <c r="F8" s="18"/>
      <c r="G8" s="18"/>
      <c r="H8" s="25"/>
    </row>
    <row r="9" spans="2:8">
      <c r="B9" s="26"/>
      <c r="C9" s="18"/>
      <c r="D9" s="18"/>
      <c r="E9" s="18"/>
      <c r="F9" s="18"/>
      <c r="G9" s="18"/>
      <c r="H9" s="25"/>
    </row>
    <row r="10" spans="2:8">
      <c r="B10" s="24" t="s">
        <v>4</v>
      </c>
      <c r="C10" s="18"/>
      <c r="D10" s="18"/>
      <c r="E10" s="18"/>
      <c r="F10" s="18"/>
      <c r="G10" s="18"/>
      <c r="H10" s="25"/>
    </row>
    <row r="11" spans="2:8">
      <c r="B11" s="26"/>
      <c r="C11" s="19" t="s">
        <v>5</v>
      </c>
      <c r="D11" s="20"/>
      <c r="E11" s="20"/>
      <c r="F11" s="20"/>
      <c r="G11" s="20"/>
      <c r="H11" s="27"/>
    </row>
    <row r="12" spans="2:8">
      <c r="B12" s="26"/>
      <c r="C12" s="18"/>
      <c r="D12" s="18"/>
      <c r="E12" s="18"/>
      <c r="F12" s="18"/>
      <c r="G12" s="18"/>
      <c r="H12" s="25"/>
    </row>
    <row r="13" spans="2:8">
      <c r="B13" s="26"/>
      <c r="C13" s="19" t="s">
        <v>6</v>
      </c>
      <c r="D13" s="20"/>
      <c r="E13" s="20"/>
      <c r="F13" s="20"/>
      <c r="G13" s="20"/>
      <c r="H13" s="27"/>
    </row>
    <row r="14" spans="2:8">
      <c r="B14" s="26"/>
      <c r="C14" s="18"/>
      <c r="D14" s="18"/>
      <c r="E14" s="18"/>
      <c r="F14" s="18"/>
      <c r="G14" s="18"/>
      <c r="H14" s="25"/>
    </row>
    <row r="15" spans="2:8">
      <c r="B15" s="26"/>
      <c r="C15" s="19" t="s">
        <v>7</v>
      </c>
      <c r="D15" s="20"/>
      <c r="E15" s="20"/>
      <c r="F15" s="20"/>
      <c r="G15" s="20"/>
      <c r="H15" s="27"/>
    </row>
    <row r="16" spans="2:8">
      <c r="B16" s="28"/>
      <c r="C16" s="29"/>
      <c r="D16" s="29"/>
      <c r="E16" s="29"/>
      <c r="F16" s="29"/>
      <c r="G16" s="29"/>
      <c r="H16" s="30"/>
    </row>
    <row r="18" spans="2:8" ht="17" customHeight="1">
      <c r="B18" s="12" t="s">
        <v>58</v>
      </c>
      <c r="C18" s="13"/>
      <c r="D18" s="13"/>
      <c r="E18" s="13"/>
      <c r="F18" s="13"/>
      <c r="G18" s="13"/>
      <c r="H18" s="14"/>
    </row>
    <row r="19" spans="2:8">
      <c r="B19" s="15"/>
      <c r="C19" s="16"/>
      <c r="D19" s="16"/>
      <c r="E19" s="16"/>
      <c r="F19" s="16"/>
      <c r="G19" s="16"/>
      <c r="H19" s="17"/>
    </row>
  </sheetData>
  <mergeCells count="6">
    <mergeCell ref="B2:H2"/>
    <mergeCell ref="C11:H11"/>
    <mergeCell ref="B18:H19"/>
    <mergeCell ref="B3:H3"/>
    <mergeCell ref="C15:H15"/>
    <mergeCell ref="C13:H13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workbookViewId="0">
      <pane ySplit="5" topLeftCell="A6" activePane="bottomLeft" state="frozen"/>
      <selection pane="bottomLeft" sqref="A1:A1048576"/>
    </sheetView>
  </sheetViews>
  <sheetFormatPr baseColWidth="10" defaultColWidth="9" defaultRowHeight="17"/>
  <cols>
    <col min="1" max="1" width="6" style="2" customWidth="1"/>
    <col min="2" max="2" width="14" style="2" customWidth="1"/>
    <col min="3" max="3" width="24" style="2" customWidth="1"/>
    <col min="4" max="4" width="12" style="2" customWidth="1"/>
    <col min="5" max="5" width="16" style="2" customWidth="1"/>
    <col min="6" max="7" width="18" style="2" customWidth="1"/>
    <col min="8" max="8" width="24" style="2" customWidth="1"/>
    <col min="9" max="16384" width="9" style="2"/>
  </cols>
  <sheetData>
    <row r="1" spans="2:8" ht="20" customHeight="1"/>
    <row r="2" spans="2:8" ht="26" customHeight="1">
      <c r="B2" s="8" t="s">
        <v>59</v>
      </c>
      <c r="C2" s="9"/>
      <c r="D2" s="9"/>
      <c r="E2" s="9"/>
      <c r="F2" s="9"/>
      <c r="G2" s="9"/>
      <c r="H2" s="9"/>
    </row>
    <row r="3" spans="2:8" ht="20" customHeight="1">
      <c r="B3" s="10" t="s">
        <v>0</v>
      </c>
      <c r="C3" s="11"/>
      <c r="D3" s="11"/>
      <c r="E3" s="11"/>
      <c r="F3" s="11"/>
      <c r="G3" s="11"/>
      <c r="H3" s="11"/>
    </row>
    <row r="5" spans="2:8" ht="36">
      <c r="B5" s="34" t="s">
        <v>60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</row>
    <row r="6" spans="2:8" ht="18">
      <c r="B6" s="31" t="s">
        <v>14</v>
      </c>
      <c r="C6" s="31" t="s">
        <v>15</v>
      </c>
      <c r="D6" s="31" t="s">
        <v>16</v>
      </c>
      <c r="E6" s="32"/>
      <c r="F6" s="35" t="s">
        <v>17</v>
      </c>
      <c r="G6" s="32">
        <f>E6*F6</f>
        <v>0</v>
      </c>
      <c r="H6" s="31" t="s">
        <v>18</v>
      </c>
    </row>
    <row r="7" spans="2:8" ht="18">
      <c r="B7" s="31" t="s">
        <v>19</v>
      </c>
      <c r="C7" s="31" t="s">
        <v>20</v>
      </c>
      <c r="D7" s="31" t="s">
        <v>21</v>
      </c>
      <c r="E7" s="32"/>
      <c r="F7" s="36" t="s">
        <v>61</v>
      </c>
      <c r="G7" s="32" t="e">
        <f>E7*F7</f>
        <v>#VALUE!</v>
      </c>
      <c r="H7" s="31" t="s">
        <v>22</v>
      </c>
    </row>
    <row r="8" spans="2:8" ht="18">
      <c r="B8" s="31" t="s">
        <v>23</v>
      </c>
      <c r="C8" s="31" t="s">
        <v>24</v>
      </c>
      <c r="D8" s="31" t="s">
        <v>25</v>
      </c>
      <c r="E8" s="32"/>
      <c r="F8" s="36" t="s">
        <v>62</v>
      </c>
      <c r="G8" s="32" t="e">
        <f>E8*F8</f>
        <v>#VALUE!</v>
      </c>
      <c r="H8" s="31" t="s">
        <v>26</v>
      </c>
    </row>
    <row r="9" spans="2:8" ht="18">
      <c r="B9" s="31" t="s">
        <v>23</v>
      </c>
      <c r="C9" s="31" t="s">
        <v>27</v>
      </c>
      <c r="D9" s="31" t="s">
        <v>28</v>
      </c>
      <c r="E9" s="32"/>
      <c r="F9" s="36" t="s">
        <v>63</v>
      </c>
      <c r="G9" s="32" t="e">
        <f>E9*F9</f>
        <v>#VALUE!</v>
      </c>
      <c r="H9" s="31" t="s">
        <v>29</v>
      </c>
    </row>
    <row r="12" spans="2:8" ht="36">
      <c r="E12" s="43" t="s">
        <v>30</v>
      </c>
      <c r="F12" s="33">
        <v>0.2</v>
      </c>
      <c r="G12" s="43" t="s">
        <v>31</v>
      </c>
      <c r="H12" s="31" t="e">
        <f>(G8+G9)*(1-F12)</f>
        <v>#VALUE!</v>
      </c>
    </row>
    <row r="15" spans="2:8">
      <c r="B15" s="12" t="s">
        <v>58</v>
      </c>
      <c r="C15" s="13"/>
      <c r="D15" s="13"/>
      <c r="E15" s="13"/>
      <c r="F15" s="13"/>
      <c r="G15" s="13"/>
      <c r="H15" s="14"/>
    </row>
    <row r="16" spans="2:8">
      <c r="B16" s="15"/>
      <c r="C16" s="16"/>
      <c r="D16" s="16"/>
      <c r="E16" s="16"/>
      <c r="F16" s="16"/>
      <c r="G16" s="16"/>
      <c r="H16" s="17"/>
    </row>
  </sheetData>
  <mergeCells count="3">
    <mergeCell ref="B3:H3"/>
    <mergeCell ref="B15:H16"/>
    <mergeCell ref="B2:H2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zoomScaleNormal="100" workbookViewId="0">
      <pane ySplit="5" topLeftCell="A6" activePane="bottomLeft" state="frozen"/>
      <selection pane="bottomLeft" sqref="A1:A1048576"/>
    </sheetView>
  </sheetViews>
  <sheetFormatPr baseColWidth="10" defaultColWidth="9" defaultRowHeight="17"/>
  <cols>
    <col min="1" max="1" width="6" style="2" customWidth="1"/>
    <col min="2" max="2" width="14" style="2" customWidth="1"/>
    <col min="3" max="3" width="41.3984375" style="2" customWidth="1"/>
    <col min="4" max="4" width="14" style="2" customWidth="1"/>
    <col min="5" max="5" width="10" style="2" customWidth="1"/>
    <col min="6" max="6" width="32.59765625" style="2" customWidth="1"/>
    <col min="7" max="16384" width="9" style="2"/>
  </cols>
  <sheetData>
    <row r="1" spans="2:6" ht="20" customHeight="1"/>
    <row r="2" spans="2:6" ht="26" customHeight="1">
      <c r="B2" s="8" t="s">
        <v>59</v>
      </c>
      <c r="C2" s="8"/>
      <c r="D2" s="8"/>
      <c r="E2" s="8"/>
      <c r="F2" s="8"/>
    </row>
    <row r="3" spans="2:6" ht="20" customHeight="1">
      <c r="B3" s="10" t="s">
        <v>0</v>
      </c>
      <c r="C3" s="10"/>
      <c r="D3" s="10"/>
      <c r="E3" s="10"/>
      <c r="F3" s="10"/>
    </row>
    <row r="5" spans="2:6" ht="18">
      <c r="B5" s="34" t="s">
        <v>32</v>
      </c>
      <c r="C5" s="34" t="s">
        <v>33</v>
      </c>
      <c r="D5" s="34" t="s">
        <v>34</v>
      </c>
      <c r="E5" s="34" t="s">
        <v>35</v>
      </c>
      <c r="F5" s="34" t="s">
        <v>36</v>
      </c>
    </row>
    <row r="6" spans="2:6" ht="18">
      <c r="B6" s="31" t="s">
        <v>37</v>
      </c>
      <c r="C6" s="31" t="s">
        <v>38</v>
      </c>
      <c r="D6" s="31"/>
      <c r="E6" s="31" t="str">
        <f>IF(D6="是","綠",IF(D6="進行中","黃","紅"))</f>
        <v>紅</v>
      </c>
      <c r="F6" s="31" t="s">
        <v>39</v>
      </c>
    </row>
    <row r="7" spans="2:6" ht="18">
      <c r="B7" s="31" t="s">
        <v>40</v>
      </c>
      <c r="C7" s="31" t="s">
        <v>41</v>
      </c>
      <c r="D7" s="31"/>
      <c r="E7" s="31" t="str">
        <f>IF(D7="是","綠",IF(D7="進行中","黃","紅"))</f>
        <v>紅</v>
      </c>
      <c r="F7" s="31" t="s">
        <v>42</v>
      </c>
    </row>
    <row r="8" spans="2:6" ht="18">
      <c r="B8" s="31" t="s">
        <v>43</v>
      </c>
      <c r="C8" s="31" t="s">
        <v>44</v>
      </c>
      <c r="D8" s="31"/>
      <c r="E8" s="31" t="str">
        <f>IF(D8="是","綠",IF(D8="進行中","黃","紅"))</f>
        <v>紅</v>
      </c>
      <c r="F8" s="31" t="s">
        <v>45</v>
      </c>
    </row>
    <row r="9" spans="2:6" ht="18">
      <c r="B9" s="31" t="s">
        <v>46</v>
      </c>
      <c r="C9" s="31" t="s">
        <v>47</v>
      </c>
      <c r="D9" s="31"/>
      <c r="E9" s="31" t="str">
        <f>IF(D9="是","綠",IF(D9="進行中","黃","紅"))</f>
        <v>紅</v>
      </c>
      <c r="F9" s="31" t="s">
        <v>48</v>
      </c>
    </row>
    <row r="12" spans="2:6" ht="17" customHeight="1">
      <c r="B12" s="37" t="s">
        <v>58</v>
      </c>
      <c r="C12" s="38"/>
      <c r="D12" s="38"/>
      <c r="E12" s="38"/>
      <c r="F12" s="39"/>
    </row>
    <row r="13" spans="2:6">
      <c r="B13" s="40"/>
      <c r="C13" s="41"/>
      <c r="D13" s="41"/>
      <c r="E13" s="41"/>
      <c r="F13" s="42"/>
    </row>
  </sheetData>
  <mergeCells count="3">
    <mergeCell ref="B12:F13"/>
    <mergeCell ref="B2:F2"/>
    <mergeCell ref="B3:F3"/>
  </mergeCells>
  <phoneticPr fontId="6" type="noConversion"/>
  <dataValidations count="1">
    <dataValidation type="list" allowBlank="1" sqref="D6:D9" xr:uid="{00000000-0002-0000-0200-000000000000}">
      <formula1>"是,進行中,否"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workbookViewId="0">
      <selection activeCell="B30" sqref="B30:J31"/>
    </sheetView>
  </sheetViews>
  <sheetFormatPr baseColWidth="10" defaultColWidth="9" defaultRowHeight="17"/>
  <cols>
    <col min="1" max="1" width="6" style="2" customWidth="1"/>
    <col min="2" max="10" width="18" style="2" customWidth="1"/>
    <col min="11" max="16384" width="9" style="2"/>
  </cols>
  <sheetData>
    <row r="1" spans="2:10" ht="20" customHeight="1"/>
    <row r="2" spans="2:10" ht="26" customHeight="1">
      <c r="B2" s="8" t="s">
        <v>59</v>
      </c>
      <c r="C2" s="8"/>
      <c r="D2" s="8"/>
      <c r="E2" s="8"/>
      <c r="F2" s="8"/>
      <c r="G2" s="8"/>
      <c r="H2" s="8"/>
      <c r="I2" s="8"/>
      <c r="J2" s="8"/>
    </row>
    <row r="3" spans="2:10" ht="20" customHeight="1">
      <c r="B3" s="10" t="s">
        <v>0</v>
      </c>
      <c r="C3" s="10"/>
      <c r="D3" s="10"/>
      <c r="E3" s="10"/>
      <c r="F3" s="10"/>
      <c r="G3" s="10"/>
      <c r="H3" s="10"/>
      <c r="I3" s="10"/>
      <c r="J3" s="10"/>
    </row>
    <row r="5" spans="2:10">
      <c r="B5" s="45" t="s">
        <v>49</v>
      </c>
      <c r="C5" s="46"/>
      <c r="D5" s="46"/>
      <c r="E5" s="46"/>
      <c r="F5" s="47"/>
    </row>
    <row r="6" spans="2:10" ht="36">
      <c r="B6" s="43" t="s">
        <v>50</v>
      </c>
      <c r="C6" s="33">
        <f>COUNTIF(SROI影響力指標評分!E6:E9,"綠")/4</f>
        <v>0</v>
      </c>
      <c r="D6" s="43" t="s">
        <v>51</v>
      </c>
      <c r="E6" s="44" t="e">
        <f>IF(C7=0,0,E7/C7)</f>
        <v>#VALUE!</v>
      </c>
      <c r="F6" s="31"/>
    </row>
    <row r="7" spans="2:10" ht="18">
      <c r="B7" s="31" t="s">
        <v>52</v>
      </c>
      <c r="C7" s="32" t="e">
        <f>公益投入與產出盤點!G6+公益投入與產出盤點!G7</f>
        <v>#VALUE!</v>
      </c>
      <c r="D7" s="31" t="s">
        <v>31</v>
      </c>
      <c r="E7" s="32" t="e">
        <f>公益投入與產出盤點!H12</f>
        <v>#VALUE!</v>
      </c>
      <c r="F7" s="31"/>
    </row>
    <row r="9" spans="2:10" ht="18">
      <c r="B9" s="34" t="s">
        <v>53</v>
      </c>
      <c r="C9" s="34" t="s">
        <v>54</v>
      </c>
    </row>
    <row r="10" spans="2:10" ht="18">
      <c r="B10" s="31" t="s">
        <v>37</v>
      </c>
      <c r="C10" s="31">
        <f>IF(SROI影響力指標評分!E6="綠",100,IF(SROI影響力指標評分!E6="黃",60,20))</f>
        <v>20</v>
      </c>
    </row>
    <row r="11" spans="2:10" ht="18">
      <c r="B11" s="31" t="s">
        <v>40</v>
      </c>
      <c r="C11" s="31">
        <f>IF(SROI影響力指標評分!E7="綠",100,IF(SROI影響力指標評分!E7="黃",60,20))</f>
        <v>20</v>
      </c>
    </row>
    <row r="12" spans="2:10" ht="18">
      <c r="B12" s="31" t="s">
        <v>43</v>
      </c>
      <c r="C12" s="31">
        <f>IF(SROI影響力指標評分!E8="綠",100,IF(SROI影響力指標評分!E8="黃",60,20))</f>
        <v>20</v>
      </c>
    </row>
    <row r="13" spans="2:10" ht="18">
      <c r="B13" s="31" t="s">
        <v>46</v>
      </c>
      <c r="C13" s="31">
        <f>IF(SROI影響力指標評分!E9="綠",100,IF(SROI影響力指標評分!E9="黃",60,20))</f>
        <v>20</v>
      </c>
    </row>
    <row r="18" spans="2:10">
      <c r="B18" s="45" t="s">
        <v>55</v>
      </c>
      <c r="C18" s="46"/>
      <c r="D18" s="46"/>
      <c r="E18" s="46"/>
      <c r="F18" s="46"/>
      <c r="G18" s="46"/>
      <c r="H18" s="46"/>
      <c r="I18" s="46"/>
      <c r="J18" s="47"/>
    </row>
    <row r="19" spans="2:10" ht="17" customHeight="1">
      <c r="B19" s="54" t="str">
        <f>IF(C6&gt;=0.8,"您的公益專案具備較高的影響力管理成熟度，可進一步做為永續報告或品牌信任資產。",IF(C6&gt;=0.6,"您已具備初步量化基礎，建議補強代理變數與歸因分析，提升揭露可信度。","目前影響力證據鏈仍偏弱，建議先完成利害關係人定義、對照數據與第三方審視流程。"))</f>
        <v>目前影響力證據鏈仍偏弱，建議先完成利害關係人定義、對照數據與第三方審視流程。</v>
      </c>
      <c r="C19" s="3"/>
      <c r="D19" s="3"/>
      <c r="E19" s="3"/>
      <c r="F19" s="3"/>
      <c r="G19" s="3"/>
      <c r="H19" s="3"/>
      <c r="I19" s="3"/>
      <c r="J19" s="4"/>
    </row>
    <row r="20" spans="2:10">
      <c r="B20" s="55"/>
      <c r="C20" s="1"/>
      <c r="D20" s="1"/>
      <c r="E20" s="1"/>
      <c r="F20" s="1"/>
      <c r="G20" s="1"/>
      <c r="H20" s="1"/>
      <c r="I20" s="1"/>
      <c r="J20" s="56"/>
    </row>
    <row r="21" spans="2:10">
      <c r="B21" s="5"/>
      <c r="C21" s="6"/>
      <c r="D21" s="6"/>
      <c r="E21" s="6"/>
      <c r="F21" s="6"/>
      <c r="G21" s="6"/>
      <c r="H21" s="6"/>
      <c r="I21" s="6"/>
      <c r="J21" s="7"/>
    </row>
    <row r="23" spans="2:10">
      <c r="B23" s="45" t="s">
        <v>56</v>
      </c>
      <c r="C23" s="46"/>
      <c r="D23" s="46"/>
      <c r="E23" s="46"/>
      <c r="F23" s="46"/>
      <c r="G23" s="46"/>
      <c r="H23" s="46"/>
      <c r="I23" s="46"/>
      <c r="J23" s="47"/>
    </row>
    <row r="24" spans="2:10" ht="17" customHeight="1">
      <c r="B24" s="54" t="s">
        <v>64</v>
      </c>
      <c r="C24" s="3"/>
      <c r="D24" s="3"/>
      <c r="E24" s="3"/>
      <c r="F24" s="3"/>
      <c r="G24" s="3"/>
      <c r="H24" s="3"/>
      <c r="I24" s="3"/>
      <c r="J24" s="4"/>
    </row>
    <row r="25" spans="2:10">
      <c r="B25" s="5"/>
      <c r="C25" s="6"/>
      <c r="D25" s="6"/>
      <c r="E25" s="6"/>
      <c r="F25" s="6"/>
      <c r="G25" s="6"/>
      <c r="H25" s="6"/>
      <c r="I25" s="6"/>
      <c r="J25" s="7"/>
    </row>
    <row r="27" spans="2:10" ht="17" customHeight="1">
      <c r="B27" s="48" t="s">
        <v>57</v>
      </c>
      <c r="C27" s="49"/>
      <c r="D27" s="49"/>
      <c r="E27" s="49"/>
      <c r="F27" s="49"/>
      <c r="G27" s="49"/>
      <c r="H27" s="49"/>
      <c r="I27" s="49"/>
      <c r="J27" s="50"/>
    </row>
    <row r="28" spans="2:10">
      <c r="B28" s="51"/>
      <c r="C28" s="52"/>
      <c r="D28" s="52"/>
      <c r="E28" s="52"/>
      <c r="F28" s="52"/>
      <c r="G28" s="52"/>
      <c r="H28" s="52"/>
      <c r="I28" s="52"/>
      <c r="J28" s="53"/>
    </row>
    <row r="30" spans="2:10">
      <c r="B30" s="12" t="s">
        <v>65</v>
      </c>
      <c r="C30" s="13"/>
      <c r="D30" s="13"/>
      <c r="E30" s="13"/>
      <c r="F30" s="13"/>
      <c r="G30" s="13"/>
      <c r="H30" s="13"/>
      <c r="I30" s="13"/>
      <c r="J30" s="14"/>
    </row>
    <row r="31" spans="2:10">
      <c r="B31" s="15"/>
      <c r="C31" s="16"/>
      <c r="D31" s="16"/>
      <c r="E31" s="16"/>
      <c r="F31" s="16"/>
      <c r="G31" s="16"/>
      <c r="H31" s="16"/>
      <c r="I31" s="16"/>
      <c r="J31" s="17"/>
    </row>
  </sheetData>
  <mergeCells count="9">
    <mergeCell ref="B19:J21"/>
    <mergeCell ref="B5:F5"/>
    <mergeCell ref="B18:J18"/>
    <mergeCell ref="B30:J31"/>
    <mergeCell ref="B27:J28"/>
    <mergeCell ref="B24:J25"/>
    <mergeCell ref="B23:J23"/>
    <mergeCell ref="B2:J2"/>
    <mergeCell ref="B3:J3"/>
  </mergeCells>
  <phoneticPr fontId="6" type="noConversion"/>
  <hyperlinks>
    <hyperlink ref="B27:J28" r:id="rId1" display="[ 點此進行：耀風 5 分鐘 ESG 財務深度診斷 ]" xr:uid="{902777BA-6C4F-264A-8679-431EE0D181AB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公益投入與產出盤點</vt:lpstr>
      <vt:lpstr>SROI影響力指標評分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2026-03-30T04:43:56Z</dcterms:modified>
</cp:coreProperties>
</file>